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umiya\Desktop\【経営比較分析表】2016_014087_46_010\"/>
    </mc:Choice>
  </mc:AlternateContent>
  <workbookProtection workbookPassword="B319" lockStructure="1"/>
  <bookViews>
    <workbookView xWindow="0" yWindow="0" windowWidth="23040" windowHeight="9696"/>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<sst xmlns="http://schemas.openxmlformats.org/spreadsheetml/2006/main" count="232" uniqueCount="120">
  <si>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</si>
  <si>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</si>
  <si>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</si>
  <si>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</si>
  <si>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</si>
  <si>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</si>
  <si>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</si>
  <si>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</si>
  <si>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</si>
  <si>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</si>
  <si>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</si>
  <si>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</si>
  <si>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</si>
  <si>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</si>
  <si>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</si>
  <si>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</si>
  <si>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</si>
  <si>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</si>
  <si>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</si>
  <si>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</si>
  <si>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</si>
  <si>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</si>
  <si>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</si>
  <si>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</si>
  <si>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</si>
  <si>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</si>
  <si>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</si>
  <si>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</si>
  <si>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</si>
  <si>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</si>
  <si>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</si>
  <si>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</si>
  <si>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</si>
  <si>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</si>
  <si>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</si>
  <si>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</si>
  <si>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</si>
  <si>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</si>
  <si>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</si>
  <si>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</si>
  <si>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</si>
  <si>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</si>
  <si>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</si>
  <si>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</si>
  <si>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</si>
  <si>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</si>
  <si>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</si>
  <si>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</si>
  <si>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</si>
  <si>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</si>
  <si>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</si>
  <si>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</si>
  <si>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</si>
  <si>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</si>
  <si>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</si>
  <si>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</si>
  <si>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</si>
  <si>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</si>
  <si>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</si>
  <si>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</si>
  <si>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</si>
  <si>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</si>
  <si>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</si>
  <si>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</si>
  <si>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</si>
  <si>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</si>
  <si>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</si>
  <si>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</si>
  <si>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</si>
  <si>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</si>
  <si>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</si>
  <si>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</si>
  <si>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</si>
  <si>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</si>
  <si>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</si>
  <si>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</si>
  <si>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</si>
  <si>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</si>
  <si>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</si>
  <si>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</si>
  <si>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</si>
  <si>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</si>
  <si>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</si>
  <si>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</si>
  <si>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</si>
  <si>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</si>
  <si>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</si>
  <si>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</si>
  <si>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</si>
  <si>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</si>
  <si>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</si>
  <si>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</si>
  <si>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</si>
  <si>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</si>
  <si>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</si>
  <si>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</si>
  <si>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</si>
  <si>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</si>
  <si>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</si>
  <si>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</si>
  <si>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</si>
  <si>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</si>
  <si>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</si>
  <si>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</si>
  <si>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</si>
  <si>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余市町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</si>
  <si>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</si>
  <si>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</si>
  <si>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</si>
  <si>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</si>
  <si>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</si>
  <si>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</si>
  <si>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</si>
  <si>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</si>
  <si>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</si>
  <si>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</si>
  <si>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については、全国平均や類似団体と比較して高くはありませんが、上昇傾向となっています。昭和50年代までに急速に整備された管路が耐用年数を迎えており、近年の管路更新率が低いことから、老朽管路の延長が増加しています。管路更新にあたっては、重要給水施設への管路耐震化を優先したうえで、中長期的な計画を作成し事業を進めています。</t>
    <phoneticPr fontId="4"/>
  </si>
  <si>
    <t>非設置</t>
    <rPh sb="0" eb="1">
      <t>ヒ</t>
    </rPh>
    <rPh sb="1" eb="3">
      <t>セッチ</t>
    </rPh>
    <phoneticPr fontId="4"/>
  </si>
  <si>
    <t>　料金収入の増加が見込めない中で、将来に渡って安定的に事業を行うため、アセットマネジメントの手法により、水道事業の見える化を進め、施設更新における需要状況と優先度を把握し、必要に応じてダウンサイジングを行うなど、投資の効率化と維持管理費の削減に取り組みます。また企業債の償還金と減価償却費との間に構造的に生じる資金不足については、資本費平準化債の積極的な活用により、世代間による負担の公平を確保します。
＜経営戦略の策定＞　
　平成28年度において、経営基盤の強化と安定した事業経営を目指すため、中長期的な視野に立った経営の基本計画を策定しました。</t>
    <rPh sb="203" eb="205">
      <t>ケイエイ</t>
    </rPh>
    <rPh sb="205" eb="207">
      <t>センリャク</t>
    </rPh>
    <rPh sb="208" eb="210">
      <t>サクテイ</t>
    </rPh>
    <rPh sb="214" eb="216">
      <t>ヘイセイ</t>
    </rPh>
    <rPh sb="218" eb="220">
      <t>ネンド</t>
    </rPh>
    <phoneticPr fontId="4"/>
  </si>
  <si>
    <t xml:space="preserve">　給水人口の減少に伴い有収水量の減少傾向が続いており、給水収益も前年度の実績を下回ることとなりましたが、総費用において対前年度比で減となり、経常収支比率では100％を超え、前年度からの累積欠損金の解消を図ることができました。
　企業債残高については、減少傾向を示していますが全国平均や類似団体に比べ、高い水準となっています。
　施設利用率の低下については、漏水対策を進めてきた結果、慢性的な漏水が減り、有収率が向上したためです。またこれにより浄水場の運転経費の削減となったほか、配水管等の維持管理経費の実績についても昨年を下回りました。
</t>
    <rPh sb="198" eb="199">
      <t>ヘ</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</si>
</sst>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0.26</c:v>
                </c:pt>
                <c:pt idx="1">
                  <c:v>0.22</c:v>
                </c:pt>
                <c:pt idx="2">
                  <c:v>0.04</c:v>
                </c:pt>
                <c:pt idx="3">
                  <c:v>0.04</c:v>
                </c:pt>
                <c:pt idx="4">
                  <c:v>0.42</c:v>
                </c:pt>
              </c:numCache>
            </c:numRef>
          </c:val>
        </c:ser>
        <c:dLbls>
          <c:showLegendKey val="0"/>
          <c:showVal val="0"/>
          <c:showCatName val="0"/>
          <c:showSerName val="0"/>
          <c:showPercent val="0"/>
          <c:showBubbleSize val="0"/>
        </c:dLbls>
        <c:gapWidth val="150"/>
        <c:axId val="108759648"/>
        <c:axId val="10876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08759648"/>
        <c:axId val="108760040"/>
      </c:lineChart>
      <c:dateAx>
        <c:axId val="108759648"/>
        <c:scaling>
          <c:orientation val="minMax"/>
        </c:scaling>
        <c:delete val="1"/>
        <c:axPos val="b"/>
        <c:numFmt formatCode="ge" sourceLinked="1"/>
        <c:majorTickMark val="none"/>
        <c:minorTickMark val="none"/>
        <c:tickLblPos val="none"/>
        <c:crossAx val="108760040"/>
        <c:crosses val="autoZero"/>
        <c:auto val="1"/>
        <c:lblOffset val="100"/>
        <c:baseTimeUnit val="years"/>
      </c:dateAx>
      <c:valAx>
        <c:axId val="1087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77.790000000000006</c:v>
                </c:pt>
                <c:pt idx="1">
                  <c:v>76.040000000000006</c:v>
                </c:pt>
                <c:pt idx="2">
                  <c:v>75.06</c:v>
                </c:pt>
                <c:pt idx="3">
                  <c:v>69.86</c:v>
                </c:pt>
                <c:pt idx="4">
                  <c:v>64.73</c:v>
                </c:pt>
              </c:numCache>
            </c:numRef>
          </c:val>
        </c:ser>
        <c:dLbls>
          <c:showLegendKey val="0"/>
          <c:showVal val="0"/>
          <c:showCatName val="0"/>
          <c:showSerName val="0"/>
          <c:showPercent val="0"/>
          <c:showBubbleSize val="0"/>
        </c:dLbls>
        <c:gapWidth val="150"/>
        <c:axId val="181426800"/>
        <c:axId val="18142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81426800"/>
        <c:axId val="181427192"/>
      </c:lineChart>
      <c:dateAx>
        <c:axId val="181426800"/>
        <c:scaling>
          <c:orientation val="minMax"/>
        </c:scaling>
        <c:delete val="1"/>
        <c:axPos val="b"/>
        <c:numFmt formatCode="ge" sourceLinked="1"/>
        <c:majorTickMark val="none"/>
        <c:minorTickMark val="none"/>
        <c:tickLblPos val="none"/>
        <c:crossAx val="181427192"/>
        <c:crosses val="autoZero"/>
        <c:auto val="1"/>
        <c:lblOffset val="100"/>
        <c:baseTimeUnit val="years"/>
      </c:dateAx>
      <c:valAx>
        <c:axId val="18142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2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76.400000000000006</c:v>
                </c:pt>
                <c:pt idx="1">
                  <c:v>76.94</c:v>
                </c:pt>
                <c:pt idx="2">
                  <c:v>77.400000000000006</c:v>
                </c:pt>
                <c:pt idx="3">
                  <c:v>82.77</c:v>
                </c:pt>
                <c:pt idx="4">
                  <c:v>87.4</c:v>
                </c:pt>
              </c:numCache>
            </c:numRef>
          </c:val>
        </c:ser>
        <c:dLbls>
          <c:showLegendKey val="0"/>
          <c:showVal val="0"/>
          <c:showCatName val="0"/>
          <c:showSerName val="0"/>
          <c:showPercent val="0"/>
          <c:showBubbleSize val="0"/>
        </c:dLbls>
        <c:gapWidth val="150"/>
        <c:axId val="181428368"/>
        <c:axId val="18142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81428368"/>
        <c:axId val="181428760"/>
      </c:lineChart>
      <c:dateAx>
        <c:axId val="181428368"/>
        <c:scaling>
          <c:orientation val="minMax"/>
        </c:scaling>
        <c:delete val="1"/>
        <c:axPos val="b"/>
        <c:numFmt formatCode="ge" sourceLinked="1"/>
        <c:majorTickMark val="none"/>
        <c:minorTickMark val="none"/>
        <c:tickLblPos val="none"/>
        <c:crossAx val="181428760"/>
        <c:crosses val="autoZero"/>
        <c:auto val="1"/>
        <c:lblOffset val="100"/>
        <c:baseTimeUnit val="years"/>
      </c:dateAx>
      <c:valAx>
        <c:axId val="18142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2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107.55</c:v>
                </c:pt>
                <c:pt idx="1">
                  <c:v>107.03</c:v>
                </c:pt>
                <c:pt idx="2">
                  <c:v>99.04</c:v>
                </c:pt>
                <c:pt idx="3">
                  <c:v>98.23</c:v>
                </c:pt>
                <c:pt idx="4">
                  <c:v>103.07</c:v>
                </c:pt>
              </c:numCache>
            </c:numRef>
          </c:val>
        </c:ser>
        <c:dLbls>
          <c:showLegendKey val="0"/>
          <c:showVal val="0"/>
          <c:showCatName val="0"/>
          <c:showSerName val="0"/>
          <c:showPercent val="0"/>
          <c:showBubbleSize val="0"/>
        </c:dLbls>
        <c:gapWidth val="150"/>
        <c:axId val="180684712"/>
        <c:axId val="18068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80684712"/>
        <c:axId val="180685104"/>
      </c:lineChart>
      <c:dateAx>
        <c:axId val="180684712"/>
        <c:scaling>
          <c:orientation val="minMax"/>
        </c:scaling>
        <c:delete val="1"/>
        <c:axPos val="b"/>
        <c:numFmt formatCode="ge" sourceLinked="1"/>
        <c:majorTickMark val="none"/>
        <c:minorTickMark val="none"/>
        <c:tickLblPos val="none"/>
        <c:crossAx val="180685104"/>
        <c:crosses val="autoZero"/>
        <c:auto val="1"/>
        <c:lblOffset val="100"/>
        <c:baseTimeUnit val="years"/>
      </c:dateAx>
      <c:valAx>
        <c:axId val="18068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68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21.35</c:v>
                </c:pt>
                <c:pt idx="1">
                  <c:v>22.81</c:v>
                </c:pt>
                <c:pt idx="2">
                  <c:v>30.05</c:v>
                </c:pt>
                <c:pt idx="3">
                  <c:v>32.409999999999997</c:v>
                </c:pt>
                <c:pt idx="4">
                  <c:v>34.770000000000003</c:v>
                </c:pt>
              </c:numCache>
            </c:numRef>
          </c:val>
        </c:ser>
        <c:dLbls>
          <c:showLegendKey val="0"/>
          <c:showVal val="0"/>
          <c:showCatName val="0"/>
          <c:showSerName val="0"/>
          <c:showPercent val="0"/>
          <c:showBubbleSize val="0"/>
        </c:dLbls>
        <c:gapWidth val="150"/>
        <c:axId val="180686280"/>
        <c:axId val="18068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80686280"/>
        <c:axId val="180686672"/>
      </c:lineChart>
      <c:dateAx>
        <c:axId val="180686280"/>
        <c:scaling>
          <c:orientation val="minMax"/>
        </c:scaling>
        <c:delete val="1"/>
        <c:axPos val="b"/>
        <c:numFmt formatCode="ge" sourceLinked="1"/>
        <c:majorTickMark val="none"/>
        <c:minorTickMark val="none"/>
        <c:tickLblPos val="none"/>
        <c:crossAx val="180686672"/>
        <c:crosses val="autoZero"/>
        <c:auto val="1"/>
        <c:lblOffset val="100"/>
        <c:baseTimeUnit val="years"/>
      </c:dateAx>
      <c:valAx>
        <c:axId val="18068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8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2.89</c:v>
                </c:pt>
                <c:pt idx="1">
                  <c:v>2.93</c:v>
                </c:pt>
                <c:pt idx="2">
                  <c:v>3.95</c:v>
                </c:pt>
                <c:pt idx="3">
                  <c:v>5.66</c:v>
                </c:pt>
                <c:pt idx="4">
                  <c:v>7.1</c:v>
                </c:pt>
              </c:numCache>
            </c:numRef>
          </c:val>
        </c:ser>
        <c:dLbls>
          <c:showLegendKey val="0"/>
          <c:showVal val="0"/>
          <c:showCatName val="0"/>
          <c:showSerName val="0"/>
          <c:showPercent val="0"/>
          <c:showBubbleSize val="0"/>
        </c:dLbls>
        <c:gapWidth val="150"/>
        <c:axId val="181165128"/>
        <c:axId val="18116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81165128"/>
        <c:axId val="181165520"/>
      </c:lineChart>
      <c:dateAx>
        <c:axId val="181165128"/>
        <c:scaling>
          <c:orientation val="minMax"/>
        </c:scaling>
        <c:delete val="1"/>
        <c:axPos val="b"/>
        <c:numFmt formatCode="ge" sourceLinked="1"/>
        <c:majorTickMark val="none"/>
        <c:minorTickMark val="none"/>
        <c:tickLblPos val="none"/>
        <c:crossAx val="181165520"/>
        <c:crosses val="autoZero"/>
        <c:auto val="1"/>
        <c:lblOffset val="100"/>
        <c:baseTimeUnit val="years"/>
      </c:dateAx>
      <c:valAx>
        <c:axId val="18116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6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6.86</c:v>
                </c:pt>
                <c:pt idx="1">
                  <c:v>0</c:v>
                </c:pt>
                <c:pt idx="2" formatCode="#,##0.00;&quot;△&quot;#,##0.00;&quot;-&quot;">
                  <c:v>1.1000000000000001</c:v>
                </c:pt>
                <c:pt idx="3" formatCode="#,##0.00;&quot;△&quot;#,##0.00;&quot;-&quot;">
                  <c:v>3.41</c:v>
                </c:pt>
                <c:pt idx="4">
                  <c:v>0</c:v>
                </c:pt>
              </c:numCache>
            </c:numRef>
          </c:val>
        </c:ser>
        <c:dLbls>
          <c:showLegendKey val="0"/>
          <c:showVal val="0"/>
          <c:showCatName val="0"/>
          <c:showSerName val="0"/>
          <c:showPercent val="0"/>
          <c:showBubbleSize val="0"/>
        </c:dLbls>
        <c:gapWidth val="150"/>
        <c:axId val="181168656"/>
        <c:axId val="1812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81168656"/>
        <c:axId val="181237600"/>
      </c:lineChart>
      <c:dateAx>
        <c:axId val="181168656"/>
        <c:scaling>
          <c:orientation val="minMax"/>
        </c:scaling>
        <c:delete val="1"/>
        <c:axPos val="b"/>
        <c:numFmt formatCode="ge" sourceLinked="1"/>
        <c:majorTickMark val="none"/>
        <c:minorTickMark val="none"/>
        <c:tickLblPos val="none"/>
        <c:crossAx val="181237600"/>
        <c:crosses val="autoZero"/>
        <c:auto val="1"/>
        <c:lblOffset val="100"/>
        <c:baseTimeUnit val="years"/>
      </c:dateAx>
      <c:valAx>
        <c:axId val="18123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1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6788.83</c:v>
                </c:pt>
                <c:pt idx="1">
                  <c:v>5883.17</c:v>
                </c:pt>
                <c:pt idx="2">
                  <c:v>106.95</c:v>
                </c:pt>
                <c:pt idx="3">
                  <c:v>83.28</c:v>
                </c:pt>
                <c:pt idx="4">
                  <c:v>93.7</c:v>
                </c:pt>
              </c:numCache>
            </c:numRef>
          </c:val>
        </c:ser>
        <c:dLbls>
          <c:showLegendKey val="0"/>
          <c:showVal val="0"/>
          <c:showCatName val="0"/>
          <c:showSerName val="0"/>
          <c:showPercent val="0"/>
          <c:showBubbleSize val="0"/>
        </c:dLbls>
        <c:gapWidth val="150"/>
        <c:axId val="181238776"/>
        <c:axId val="1812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81238776"/>
        <c:axId val="181239168"/>
      </c:lineChart>
      <c:dateAx>
        <c:axId val="181238776"/>
        <c:scaling>
          <c:orientation val="minMax"/>
        </c:scaling>
        <c:delete val="1"/>
        <c:axPos val="b"/>
        <c:numFmt formatCode="ge" sourceLinked="1"/>
        <c:majorTickMark val="none"/>
        <c:minorTickMark val="none"/>
        <c:tickLblPos val="none"/>
        <c:crossAx val="181239168"/>
        <c:crosses val="autoZero"/>
        <c:auto val="1"/>
        <c:lblOffset val="100"/>
        <c:baseTimeUnit val="years"/>
      </c:dateAx>
      <c:valAx>
        <c:axId val="18123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23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1056.26</c:v>
                </c:pt>
                <c:pt idx="1">
                  <c:v>1069.23</c:v>
                </c:pt>
                <c:pt idx="2">
                  <c:v>1067.52</c:v>
                </c:pt>
                <c:pt idx="3">
                  <c:v>1025.5</c:v>
                </c:pt>
                <c:pt idx="4">
                  <c:v>1007.91</c:v>
                </c:pt>
              </c:numCache>
            </c:numRef>
          </c:val>
        </c:ser>
        <c:dLbls>
          <c:showLegendKey val="0"/>
          <c:showVal val="0"/>
          <c:showCatName val="0"/>
          <c:showSerName val="0"/>
          <c:showPercent val="0"/>
          <c:showBubbleSize val="0"/>
        </c:dLbls>
        <c:gapWidth val="150"/>
        <c:axId val="181167872"/>
        <c:axId val="18116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81167872"/>
        <c:axId val="181167480"/>
      </c:lineChart>
      <c:dateAx>
        <c:axId val="181167872"/>
        <c:scaling>
          <c:orientation val="minMax"/>
        </c:scaling>
        <c:delete val="1"/>
        <c:axPos val="b"/>
        <c:numFmt formatCode="ge" sourceLinked="1"/>
        <c:majorTickMark val="none"/>
        <c:minorTickMark val="none"/>
        <c:tickLblPos val="none"/>
        <c:crossAx val="181167480"/>
        <c:crosses val="autoZero"/>
        <c:auto val="1"/>
        <c:lblOffset val="100"/>
        <c:baseTimeUnit val="years"/>
      </c:dateAx>
      <c:valAx>
        <c:axId val="181167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1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93.58</c:v>
                </c:pt>
                <c:pt idx="1">
                  <c:v>93.66</c:v>
                </c:pt>
                <c:pt idx="2">
                  <c:v>87.38</c:v>
                </c:pt>
                <c:pt idx="3">
                  <c:v>86.71</c:v>
                </c:pt>
                <c:pt idx="4">
                  <c:v>87.81</c:v>
                </c:pt>
              </c:numCache>
            </c:numRef>
          </c:val>
        </c:ser>
        <c:dLbls>
          <c:showLegendKey val="0"/>
          <c:showVal val="0"/>
          <c:showCatName val="0"/>
          <c:showSerName val="0"/>
          <c:showPercent val="0"/>
          <c:showBubbleSize val="0"/>
        </c:dLbls>
        <c:gapWidth val="150"/>
        <c:axId val="181168264"/>
        <c:axId val="18124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81168264"/>
        <c:axId val="181240344"/>
      </c:lineChart>
      <c:dateAx>
        <c:axId val="181168264"/>
        <c:scaling>
          <c:orientation val="minMax"/>
        </c:scaling>
        <c:delete val="1"/>
        <c:axPos val="b"/>
        <c:numFmt formatCode="ge" sourceLinked="1"/>
        <c:majorTickMark val="none"/>
        <c:minorTickMark val="none"/>
        <c:tickLblPos val="none"/>
        <c:crossAx val="181240344"/>
        <c:crosses val="autoZero"/>
        <c:auto val="1"/>
        <c:lblOffset val="100"/>
        <c:baseTimeUnit val="years"/>
      </c:dateAx>
      <c:valAx>
        <c:axId val="18124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6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290.04000000000002</c:v>
                </c:pt>
                <c:pt idx="1">
                  <c:v>290.52999999999997</c:v>
                </c:pt>
                <c:pt idx="2">
                  <c:v>303.70999999999998</c:v>
                </c:pt>
                <c:pt idx="3">
                  <c:v>305.45</c:v>
                </c:pt>
                <c:pt idx="4">
                  <c:v>302.33</c:v>
                </c:pt>
              </c:numCache>
            </c:numRef>
          </c:val>
        </c:ser>
        <c:dLbls>
          <c:showLegendKey val="0"/>
          <c:showVal val="0"/>
          <c:showCatName val="0"/>
          <c:showSerName val="0"/>
          <c:showPercent val="0"/>
          <c:showBubbleSize val="0"/>
        </c:dLbls>
        <c:gapWidth val="150"/>
        <c:axId val="181425232"/>
        <c:axId val="18142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81425232"/>
        <c:axId val="181425624"/>
      </c:lineChart>
      <c:dateAx>
        <c:axId val="181425232"/>
        <c:scaling>
          <c:orientation val="minMax"/>
        </c:scaling>
        <c:delete val="1"/>
        <c:axPos val="b"/>
        <c:numFmt formatCode="ge" sourceLinked="1"/>
        <c:majorTickMark val="none"/>
        <c:minorTickMark val="none"/>
        <c:tickLblPos val="none"/>
        <c:crossAx val="181425624"/>
        <c:crosses val="autoZero"/>
        <c:auto val="1"/>
        <c:lblOffset val="100"/>
        <c:baseTimeUnit val="years"/>
      </c:dateAx>
      <c:valAx>
        <c:axId val="18142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2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G93" sqref="BG9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北海道　余市町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117</v>
      </c>
      <c r="AE8" s="84"/>
      <c r="AF8" s="84"/>
      <c r="AG8" s="84"/>
      <c r="AH8" s="84"/>
      <c r="AI8" s="84"/>
      <c r="AJ8" s="84"/>
      <c r="AK8" s="5"/>
      <c r="AL8" s="71">
        <f>データ!$R$6</f>
        <v>19617</v>
      </c>
      <c r="AM8" s="71"/>
      <c r="AN8" s="71"/>
      <c r="AO8" s="71"/>
      <c r="AP8" s="71"/>
      <c r="AQ8" s="71"/>
      <c r="AR8" s="71"/>
      <c r="AS8" s="71"/>
      <c r="AT8" s="67">
        <f>データ!$S$6</f>
        <v>140.59</v>
      </c>
      <c r="AU8" s="68"/>
      <c r="AV8" s="68"/>
      <c r="AW8" s="68"/>
      <c r="AX8" s="68"/>
      <c r="AY8" s="68"/>
      <c r="AZ8" s="68"/>
      <c r="BA8" s="68"/>
      <c r="BB8" s="70">
        <f>データ!$T$6</f>
        <v>139.53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36.590000000000003</v>
      </c>
      <c r="J10" s="68"/>
      <c r="K10" s="68"/>
      <c r="L10" s="68"/>
      <c r="M10" s="68"/>
      <c r="N10" s="68"/>
      <c r="O10" s="69"/>
      <c r="P10" s="70">
        <f>データ!$P$6</f>
        <v>98.04</v>
      </c>
      <c r="Q10" s="70"/>
      <c r="R10" s="70"/>
      <c r="S10" s="70"/>
      <c r="T10" s="70"/>
      <c r="U10" s="70"/>
      <c r="V10" s="70"/>
      <c r="W10" s="71">
        <f>データ!$Q$6</f>
        <v>5336</v>
      </c>
      <c r="X10" s="71"/>
      <c r="Y10" s="71"/>
      <c r="Z10" s="71"/>
      <c r="AA10" s="71"/>
      <c r="AB10" s="71"/>
      <c r="AC10" s="71"/>
      <c r="AD10" s="2"/>
      <c r="AE10" s="2"/>
      <c r="AF10" s="2"/>
      <c r="AG10" s="2"/>
      <c r="AH10" s="5"/>
      <c r="AI10" s="5"/>
      <c r="AJ10" s="5"/>
      <c r="AK10" s="5"/>
      <c r="AL10" s="71">
        <f>データ!$U$6</f>
        <v>18992</v>
      </c>
      <c r="AM10" s="71"/>
      <c r="AN10" s="71"/>
      <c r="AO10" s="71"/>
      <c r="AP10" s="71"/>
      <c r="AQ10" s="71"/>
      <c r="AR10" s="71"/>
      <c r="AS10" s="71"/>
      <c r="AT10" s="67">
        <f>データ!$V$6</f>
        <v>34.369999999999997</v>
      </c>
      <c r="AU10" s="68"/>
      <c r="AV10" s="68"/>
      <c r="AW10" s="68"/>
      <c r="AX10" s="68"/>
      <c r="AY10" s="68"/>
      <c r="AZ10" s="68"/>
      <c r="BA10" s="68"/>
      <c r="BB10" s="70">
        <f>データ!$W$6</f>
        <v>552.57000000000005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14087</v>
      </c>
      <c r="D6" s="34">
        <f t="shared" si="3"/>
        <v>46</v>
      </c>
      <c r="E6" s="34">
        <f t="shared" si="3"/>
        <v>1</v>
      </c>
      <c r="F6" s="34">
        <f t="shared" si="3"/>
        <v>0</v>
      </c>
      <c r="G6" s="34">
        <f t="shared" si="3"/>
        <v>1</v>
      </c>
      <c r="H6" s="34" t="str">
        <f t="shared" si="3"/>
        <v>北海道　余市町</v>
      </c>
      <c r="I6" s="34" t="str">
        <f t="shared" si="3"/>
        <v>法適用</v>
      </c>
      <c r="J6" s="34" t="str">
        <f t="shared" si="3"/>
        <v>水道事業</v>
      </c>
      <c r="K6" s="34" t="str">
        <f t="shared" si="3"/>
        <v>末端給水事業</v>
      </c>
      <c r="L6" s="34" t="str">
        <f t="shared" si="3"/>
        <v>A6</v>
      </c>
      <c r="M6" s="34">
        <f t="shared" si="3"/>
        <v>0</v>
      </c>
      <c r="N6" s="35" t="str">
        <f t="shared" si="3"/>
        <v>-</v>
      </c>
      <c r="O6" s="35">
        <f t="shared" si="3"/>
        <v>36.590000000000003</v>
      </c>
      <c r="P6" s="35">
        <f t="shared" si="3"/>
        <v>98.04</v>
      </c>
      <c r="Q6" s="35">
        <f t="shared" si="3"/>
        <v>5336</v>
      </c>
      <c r="R6" s="35">
        <f t="shared" si="3"/>
        <v>19617</v>
      </c>
      <c r="S6" s="35">
        <f t="shared" si="3"/>
        <v>140.59</v>
      </c>
      <c r="T6" s="35">
        <f t="shared" si="3"/>
        <v>139.53</v>
      </c>
      <c r="U6" s="35">
        <f t="shared" si="3"/>
        <v>18992</v>
      </c>
      <c r="V6" s="35">
        <f t="shared" si="3"/>
        <v>34.369999999999997</v>
      </c>
      <c r="W6" s="35">
        <f t="shared" si="3"/>
        <v>552.57000000000005</v>
      </c>
      <c r="X6" s="36">
        <f>IF(X7="",NA(),X7)</f>
        <v>107.55</v>
      </c>
      <c r="Y6" s="36">
        <f t="shared" ref="Y6:AG6" si="4">IF(Y7="",NA(),Y7)</f>
        <v>107.03</v>
      </c>
      <c r="Z6" s="36">
        <f t="shared" si="4"/>
        <v>99.04</v>
      </c>
      <c r="AA6" s="36">
        <f t="shared" si="4"/>
        <v>98.23</v>
      </c>
      <c r="AB6" s="36">
        <f t="shared" si="4"/>
        <v>103.07</v>
      </c>
      <c r="AC6" s="36">
        <f t="shared" si="4"/>
        <v>107.57</v>
      </c>
      <c r="AD6" s="36">
        <f t="shared" si="4"/>
        <v>106.55</v>
      </c>
      <c r="AE6" s="36">
        <f t="shared" si="4"/>
        <v>110.01</v>
      </c>
      <c r="AF6" s="36">
        <f t="shared" si="4"/>
        <v>111.21</v>
      </c>
      <c r="AG6" s="36">
        <f t="shared" si="4"/>
        <v>111.71</v>
      </c>
      <c r="AH6" s="35" t="str">
        <f>IF(AH7="","",IF(AH7="-","【-】","【"&amp;SUBSTITUTE(TEXT(AH7,"#,##0.00"),"-","△")&amp;"】"))</f>
        <v>【114.35】</v>
      </c>
      <c r="AI6" s="36">
        <f>IF(AI7="",NA(),AI7)</f>
        <v>6.86</v>
      </c>
      <c r="AJ6" s="35">
        <f t="shared" ref="AJ6:AR6" si="5">IF(AJ7="",NA(),AJ7)</f>
        <v>0</v>
      </c>
      <c r="AK6" s="36">
        <f t="shared" si="5"/>
        <v>1.1000000000000001</v>
      </c>
      <c r="AL6" s="36">
        <f t="shared" si="5"/>
        <v>3.41</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6788.83</v>
      </c>
      <c r="AU6" s="36">
        <f t="shared" ref="AU6:BC6" si="6">IF(AU7="",NA(),AU7)</f>
        <v>5883.17</v>
      </c>
      <c r="AV6" s="36">
        <f t="shared" si="6"/>
        <v>106.95</v>
      </c>
      <c r="AW6" s="36">
        <f t="shared" si="6"/>
        <v>83.28</v>
      </c>
      <c r="AX6" s="36">
        <f t="shared" si="6"/>
        <v>93.7</v>
      </c>
      <c r="AY6" s="36">
        <f t="shared" si="6"/>
        <v>915.5</v>
      </c>
      <c r="AZ6" s="36">
        <f t="shared" si="6"/>
        <v>963.24</v>
      </c>
      <c r="BA6" s="36">
        <f t="shared" si="6"/>
        <v>381.53</v>
      </c>
      <c r="BB6" s="36">
        <f t="shared" si="6"/>
        <v>391.54</v>
      </c>
      <c r="BC6" s="36">
        <f t="shared" si="6"/>
        <v>384.34</v>
      </c>
      <c r="BD6" s="35" t="str">
        <f>IF(BD7="","",IF(BD7="-","【-】","【"&amp;SUBSTITUTE(TEXT(BD7,"#,##0.00"),"-","△")&amp;"】"))</f>
        <v>【262.87】</v>
      </c>
      <c r="BE6" s="36">
        <f>IF(BE7="",NA(),BE7)</f>
        <v>1056.26</v>
      </c>
      <c r="BF6" s="36">
        <f t="shared" ref="BF6:BN6" si="7">IF(BF7="",NA(),BF7)</f>
        <v>1069.23</v>
      </c>
      <c r="BG6" s="36">
        <f t="shared" si="7"/>
        <v>1067.52</v>
      </c>
      <c r="BH6" s="36">
        <f t="shared" si="7"/>
        <v>1025.5</v>
      </c>
      <c r="BI6" s="36">
        <f t="shared" si="7"/>
        <v>1007.91</v>
      </c>
      <c r="BJ6" s="36">
        <f t="shared" si="7"/>
        <v>404.78</v>
      </c>
      <c r="BK6" s="36">
        <f t="shared" si="7"/>
        <v>400.38</v>
      </c>
      <c r="BL6" s="36">
        <f t="shared" si="7"/>
        <v>393.27</v>
      </c>
      <c r="BM6" s="36">
        <f t="shared" si="7"/>
        <v>386.97</v>
      </c>
      <c r="BN6" s="36">
        <f t="shared" si="7"/>
        <v>380.58</v>
      </c>
      <c r="BO6" s="35" t="str">
        <f>IF(BO7="","",IF(BO7="-","【-】","【"&amp;SUBSTITUTE(TEXT(BO7,"#,##0.00"),"-","△")&amp;"】"))</f>
        <v>【270.87】</v>
      </c>
      <c r="BP6" s="36">
        <f>IF(BP7="",NA(),BP7)</f>
        <v>93.58</v>
      </c>
      <c r="BQ6" s="36">
        <f t="shared" ref="BQ6:BY6" si="8">IF(BQ7="",NA(),BQ7)</f>
        <v>93.66</v>
      </c>
      <c r="BR6" s="36">
        <f t="shared" si="8"/>
        <v>87.38</v>
      </c>
      <c r="BS6" s="36">
        <f t="shared" si="8"/>
        <v>86.71</v>
      </c>
      <c r="BT6" s="36">
        <f t="shared" si="8"/>
        <v>87.81</v>
      </c>
      <c r="BU6" s="36">
        <f t="shared" si="8"/>
        <v>98.07</v>
      </c>
      <c r="BV6" s="36">
        <f t="shared" si="8"/>
        <v>96.56</v>
      </c>
      <c r="BW6" s="36">
        <f t="shared" si="8"/>
        <v>100.47</v>
      </c>
      <c r="BX6" s="36">
        <f t="shared" si="8"/>
        <v>101.72</v>
      </c>
      <c r="BY6" s="36">
        <f t="shared" si="8"/>
        <v>102.38</v>
      </c>
      <c r="BZ6" s="35" t="str">
        <f>IF(BZ7="","",IF(BZ7="-","【-】","【"&amp;SUBSTITUTE(TEXT(BZ7,"#,##0.00"),"-","△")&amp;"】"))</f>
        <v>【105.59】</v>
      </c>
      <c r="CA6" s="36">
        <f>IF(CA7="",NA(),CA7)</f>
        <v>290.04000000000002</v>
      </c>
      <c r="CB6" s="36">
        <f t="shared" ref="CB6:CJ6" si="9">IF(CB7="",NA(),CB7)</f>
        <v>290.52999999999997</v>
      </c>
      <c r="CC6" s="36">
        <f t="shared" si="9"/>
        <v>303.70999999999998</v>
      </c>
      <c r="CD6" s="36">
        <f t="shared" si="9"/>
        <v>305.45</v>
      </c>
      <c r="CE6" s="36">
        <f t="shared" si="9"/>
        <v>302.33</v>
      </c>
      <c r="CF6" s="36">
        <f t="shared" si="9"/>
        <v>172.26</v>
      </c>
      <c r="CG6" s="36">
        <f t="shared" si="9"/>
        <v>177.14</v>
      </c>
      <c r="CH6" s="36">
        <f t="shared" si="9"/>
        <v>169.82</v>
      </c>
      <c r="CI6" s="36">
        <f t="shared" si="9"/>
        <v>168.2</v>
      </c>
      <c r="CJ6" s="36">
        <f t="shared" si="9"/>
        <v>168.67</v>
      </c>
      <c r="CK6" s="35" t="str">
        <f>IF(CK7="","",IF(CK7="-","【-】","【"&amp;SUBSTITUTE(TEXT(CK7,"#,##0.00"),"-","△")&amp;"】"))</f>
        <v>【163.27】</v>
      </c>
      <c r="CL6" s="36">
        <f>IF(CL7="",NA(),CL7)</f>
        <v>77.790000000000006</v>
      </c>
      <c r="CM6" s="36">
        <f t="shared" ref="CM6:CU6" si="10">IF(CM7="",NA(),CM7)</f>
        <v>76.040000000000006</v>
      </c>
      <c r="CN6" s="36">
        <f t="shared" si="10"/>
        <v>75.06</v>
      </c>
      <c r="CO6" s="36">
        <f t="shared" si="10"/>
        <v>69.86</v>
      </c>
      <c r="CP6" s="36">
        <f t="shared" si="10"/>
        <v>64.73</v>
      </c>
      <c r="CQ6" s="36">
        <f t="shared" si="10"/>
        <v>55.68</v>
      </c>
      <c r="CR6" s="36">
        <f t="shared" si="10"/>
        <v>55.64</v>
      </c>
      <c r="CS6" s="36">
        <f t="shared" si="10"/>
        <v>55.13</v>
      </c>
      <c r="CT6" s="36">
        <f t="shared" si="10"/>
        <v>54.77</v>
      </c>
      <c r="CU6" s="36">
        <f t="shared" si="10"/>
        <v>54.92</v>
      </c>
      <c r="CV6" s="35" t="str">
        <f>IF(CV7="","",IF(CV7="-","【-】","【"&amp;SUBSTITUTE(TEXT(CV7,"#,##0.00"),"-","△")&amp;"】"))</f>
        <v>【59.94】</v>
      </c>
      <c r="CW6" s="36">
        <f>IF(CW7="",NA(),CW7)</f>
        <v>76.400000000000006</v>
      </c>
      <c r="CX6" s="36">
        <f t="shared" ref="CX6:DF6" si="11">IF(CX7="",NA(),CX7)</f>
        <v>76.94</v>
      </c>
      <c r="CY6" s="36">
        <f t="shared" si="11"/>
        <v>77.400000000000006</v>
      </c>
      <c r="CZ6" s="36">
        <f t="shared" si="11"/>
        <v>82.77</v>
      </c>
      <c r="DA6" s="36">
        <f t="shared" si="11"/>
        <v>87.4</v>
      </c>
      <c r="DB6" s="36">
        <f t="shared" si="11"/>
        <v>83.18</v>
      </c>
      <c r="DC6" s="36">
        <f t="shared" si="11"/>
        <v>83.09</v>
      </c>
      <c r="DD6" s="36">
        <f t="shared" si="11"/>
        <v>83</v>
      </c>
      <c r="DE6" s="36">
        <f t="shared" si="11"/>
        <v>82.89</v>
      </c>
      <c r="DF6" s="36">
        <f t="shared" si="11"/>
        <v>82.66</v>
      </c>
      <c r="DG6" s="35" t="str">
        <f>IF(DG7="","",IF(DG7="-","【-】","【"&amp;SUBSTITUTE(TEXT(DG7,"#,##0.00"),"-","△")&amp;"】"))</f>
        <v>【90.22】</v>
      </c>
      <c r="DH6" s="36">
        <f>IF(DH7="",NA(),DH7)</f>
        <v>21.35</v>
      </c>
      <c r="DI6" s="36">
        <f t="shared" ref="DI6:DQ6" si="12">IF(DI7="",NA(),DI7)</f>
        <v>22.81</v>
      </c>
      <c r="DJ6" s="36">
        <f t="shared" si="12"/>
        <v>30.05</v>
      </c>
      <c r="DK6" s="36">
        <f t="shared" si="12"/>
        <v>32.409999999999997</v>
      </c>
      <c r="DL6" s="36">
        <f t="shared" si="12"/>
        <v>34.770000000000003</v>
      </c>
      <c r="DM6" s="36">
        <f t="shared" si="12"/>
        <v>38.07</v>
      </c>
      <c r="DN6" s="36">
        <f t="shared" si="12"/>
        <v>39.06</v>
      </c>
      <c r="DO6" s="36">
        <f t="shared" si="12"/>
        <v>46.66</v>
      </c>
      <c r="DP6" s="36">
        <f t="shared" si="12"/>
        <v>47.46</v>
      </c>
      <c r="DQ6" s="36">
        <f t="shared" si="12"/>
        <v>48.49</v>
      </c>
      <c r="DR6" s="35" t="str">
        <f>IF(DR7="","",IF(DR7="-","【-】","【"&amp;SUBSTITUTE(TEXT(DR7,"#,##0.00"),"-","△")&amp;"】"))</f>
        <v>【47.91】</v>
      </c>
      <c r="DS6" s="36">
        <f>IF(DS7="",NA(),DS7)</f>
        <v>2.89</v>
      </c>
      <c r="DT6" s="36">
        <f t="shared" ref="DT6:EB6" si="13">IF(DT7="",NA(),DT7)</f>
        <v>2.93</v>
      </c>
      <c r="DU6" s="36">
        <f t="shared" si="13"/>
        <v>3.95</v>
      </c>
      <c r="DV6" s="36">
        <f t="shared" si="13"/>
        <v>5.66</v>
      </c>
      <c r="DW6" s="36">
        <f t="shared" si="13"/>
        <v>7.1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0.26</v>
      </c>
      <c r="EE6" s="36">
        <f t="shared" ref="EE6:EM6" si="14">IF(EE7="",NA(),EE7)</f>
        <v>0.22</v>
      </c>
      <c r="EF6" s="36">
        <f t="shared" si="14"/>
        <v>0.04</v>
      </c>
      <c r="EG6" s="36">
        <f t="shared" si="14"/>
        <v>0.04</v>
      </c>
      <c r="EH6" s="36">
        <f t="shared" si="14"/>
        <v>0.42</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14087</v>
      </c>
      <c r="D7" s="38">
        <v>46</v>
      </c>
      <c r="E7" s="38">
        <v>1</v>
      </c>
      <c r="F7" s="38">
        <v>0</v>
      </c>
      <c r="G7" s="38">
        <v>1</v>
      </c>
      <c r="H7" s="38" t="s">
        <v>105</v>
      </c>
      <c r="I7" s="38" t="s">
        <v>106</v>
      </c>
      <c r="J7" s="38" t="s">
        <v>107</v>
      </c>
      <c r="K7" s="38" t="s">
        <v>108</v>
      </c>
      <c r="L7" s="38" t="s">
        <v>109</v>
      </c>
      <c r="M7" s="38"/>
      <c r="N7" s="39" t="s">
        <v>110</v>
      </c>
      <c r="O7" s="39">
        <v>36.590000000000003</v>
      </c>
      <c r="P7" s="39">
        <v>98.04</v>
      </c>
      <c r="Q7" s="39">
        <v>5336</v>
      </c>
      <c r="R7" s="39">
        <v>19617</v>
      </c>
      <c r="S7" s="39">
        <v>140.59</v>
      </c>
      <c r="T7" s="39">
        <v>139.53</v>
      </c>
      <c r="U7" s="39">
        <v>18992</v>
      </c>
      <c r="V7" s="39">
        <v>34.369999999999997</v>
      </c>
      <c r="W7" s="39">
        <v>552.57000000000005</v>
      </c>
      <c r="X7" s="39">
        <v>107.55</v>
      </c>
      <c r="Y7" s="39">
        <v>107.03</v>
      </c>
      <c r="Z7" s="39">
        <v>99.04</v>
      </c>
      <c r="AA7" s="39">
        <v>98.23</v>
      </c>
      <c r="AB7" s="39">
        <v>103.07</v>
      </c>
      <c r="AC7" s="39">
        <v>107.57</v>
      </c>
      <c r="AD7" s="39">
        <v>106.55</v>
      </c>
      <c r="AE7" s="39">
        <v>110.01</v>
      </c>
      <c r="AF7" s="39">
        <v>111.21</v>
      </c>
      <c r="AG7" s="39">
        <v>111.71</v>
      </c>
      <c r="AH7" s="39">
        <v>114.35</v>
      </c>
      <c r="AI7" s="39">
        <v>6.86</v>
      </c>
      <c r="AJ7" s="39">
        <v>0</v>
      </c>
      <c r="AK7" s="39">
        <v>1.1000000000000001</v>
      </c>
      <c r="AL7" s="39">
        <v>3.41</v>
      </c>
      <c r="AM7" s="39">
        <v>0</v>
      </c>
      <c r="AN7" s="39">
        <v>9.34</v>
      </c>
      <c r="AO7" s="39">
        <v>9.56</v>
      </c>
      <c r="AP7" s="39">
        <v>2.8</v>
      </c>
      <c r="AQ7" s="39">
        <v>1.93</v>
      </c>
      <c r="AR7" s="39">
        <v>1.72</v>
      </c>
      <c r="AS7" s="39">
        <v>0.79</v>
      </c>
      <c r="AT7" s="39">
        <v>6788.83</v>
      </c>
      <c r="AU7" s="39">
        <v>5883.17</v>
      </c>
      <c r="AV7" s="39">
        <v>106.95</v>
      </c>
      <c r="AW7" s="39">
        <v>83.28</v>
      </c>
      <c r="AX7" s="39">
        <v>93.7</v>
      </c>
      <c r="AY7" s="39">
        <v>915.5</v>
      </c>
      <c r="AZ7" s="39">
        <v>963.24</v>
      </c>
      <c r="BA7" s="39">
        <v>381.53</v>
      </c>
      <c r="BB7" s="39">
        <v>391.54</v>
      </c>
      <c r="BC7" s="39">
        <v>384.34</v>
      </c>
      <c r="BD7" s="39">
        <v>262.87</v>
      </c>
      <c r="BE7" s="39">
        <v>1056.26</v>
      </c>
      <c r="BF7" s="39">
        <v>1069.23</v>
      </c>
      <c r="BG7" s="39">
        <v>1067.52</v>
      </c>
      <c r="BH7" s="39">
        <v>1025.5</v>
      </c>
      <c r="BI7" s="39">
        <v>1007.91</v>
      </c>
      <c r="BJ7" s="39">
        <v>404.78</v>
      </c>
      <c r="BK7" s="39">
        <v>400.38</v>
      </c>
      <c r="BL7" s="39">
        <v>393.27</v>
      </c>
      <c r="BM7" s="39">
        <v>386.97</v>
      </c>
      <c r="BN7" s="39">
        <v>380.58</v>
      </c>
      <c r="BO7" s="39">
        <v>270.87</v>
      </c>
      <c r="BP7" s="39">
        <v>93.58</v>
      </c>
      <c r="BQ7" s="39">
        <v>93.66</v>
      </c>
      <c r="BR7" s="39">
        <v>87.38</v>
      </c>
      <c r="BS7" s="39">
        <v>86.71</v>
      </c>
      <c r="BT7" s="39">
        <v>87.81</v>
      </c>
      <c r="BU7" s="39">
        <v>98.07</v>
      </c>
      <c r="BV7" s="39">
        <v>96.56</v>
      </c>
      <c r="BW7" s="39">
        <v>100.47</v>
      </c>
      <c r="BX7" s="39">
        <v>101.72</v>
      </c>
      <c r="BY7" s="39">
        <v>102.38</v>
      </c>
      <c r="BZ7" s="39">
        <v>105.59</v>
      </c>
      <c r="CA7" s="39">
        <v>290.04000000000002</v>
      </c>
      <c r="CB7" s="39">
        <v>290.52999999999997</v>
      </c>
      <c r="CC7" s="39">
        <v>303.70999999999998</v>
      </c>
      <c r="CD7" s="39">
        <v>305.45</v>
      </c>
      <c r="CE7" s="39">
        <v>302.33</v>
      </c>
      <c r="CF7" s="39">
        <v>172.26</v>
      </c>
      <c r="CG7" s="39">
        <v>177.14</v>
      </c>
      <c r="CH7" s="39">
        <v>169.82</v>
      </c>
      <c r="CI7" s="39">
        <v>168.2</v>
      </c>
      <c r="CJ7" s="39">
        <v>168.67</v>
      </c>
      <c r="CK7" s="39">
        <v>163.27000000000001</v>
      </c>
      <c r="CL7" s="39">
        <v>77.790000000000006</v>
      </c>
      <c r="CM7" s="39">
        <v>76.040000000000006</v>
      </c>
      <c r="CN7" s="39">
        <v>75.06</v>
      </c>
      <c r="CO7" s="39">
        <v>69.86</v>
      </c>
      <c r="CP7" s="39">
        <v>64.73</v>
      </c>
      <c r="CQ7" s="39">
        <v>55.68</v>
      </c>
      <c r="CR7" s="39">
        <v>55.64</v>
      </c>
      <c r="CS7" s="39">
        <v>55.13</v>
      </c>
      <c r="CT7" s="39">
        <v>54.77</v>
      </c>
      <c r="CU7" s="39">
        <v>54.92</v>
      </c>
      <c r="CV7" s="39">
        <v>59.94</v>
      </c>
      <c r="CW7" s="39">
        <v>76.400000000000006</v>
      </c>
      <c r="CX7" s="39">
        <v>76.94</v>
      </c>
      <c r="CY7" s="39">
        <v>77.400000000000006</v>
      </c>
      <c r="CZ7" s="39">
        <v>82.77</v>
      </c>
      <c r="DA7" s="39">
        <v>87.4</v>
      </c>
      <c r="DB7" s="39">
        <v>83.18</v>
      </c>
      <c r="DC7" s="39">
        <v>83.09</v>
      </c>
      <c r="DD7" s="39">
        <v>83</v>
      </c>
      <c r="DE7" s="39">
        <v>82.89</v>
      </c>
      <c r="DF7" s="39">
        <v>82.66</v>
      </c>
      <c r="DG7" s="39">
        <v>90.22</v>
      </c>
      <c r="DH7" s="39">
        <v>21.35</v>
      </c>
      <c r="DI7" s="39">
        <v>22.81</v>
      </c>
      <c r="DJ7" s="39">
        <v>30.05</v>
      </c>
      <c r="DK7" s="39">
        <v>32.409999999999997</v>
      </c>
      <c r="DL7" s="39">
        <v>34.770000000000003</v>
      </c>
      <c r="DM7" s="39">
        <v>38.07</v>
      </c>
      <c r="DN7" s="39">
        <v>39.06</v>
      </c>
      <c r="DO7" s="39">
        <v>46.66</v>
      </c>
      <c r="DP7" s="39">
        <v>47.46</v>
      </c>
      <c r="DQ7" s="39">
        <v>48.49</v>
      </c>
      <c r="DR7" s="39">
        <v>47.91</v>
      </c>
      <c r="DS7" s="39">
        <v>2.89</v>
      </c>
      <c r="DT7" s="39">
        <v>2.93</v>
      </c>
      <c r="DU7" s="39">
        <v>3.95</v>
      </c>
      <c r="DV7" s="39">
        <v>5.66</v>
      </c>
      <c r="DW7" s="39">
        <v>7.1</v>
      </c>
      <c r="DX7" s="39">
        <v>7.73</v>
      </c>
      <c r="DY7" s="39">
        <v>8.8699999999999992</v>
      </c>
      <c r="DZ7" s="39">
        <v>9.85</v>
      </c>
      <c r="EA7" s="39">
        <v>9.7100000000000009</v>
      </c>
      <c r="EB7" s="39">
        <v>12.79</v>
      </c>
      <c r="EC7" s="39">
        <v>15</v>
      </c>
      <c r="ED7" s="39">
        <v>0.26</v>
      </c>
      <c r="EE7" s="39">
        <v>0.22</v>
      </c>
      <c r="EF7" s="39">
        <v>0.04</v>
      </c>
      <c r="EG7" s="39">
        <v>0.04</v>
      </c>
      <c r="EH7" s="39">
        <v>0.42</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当宮　光裕</cp:lastModifiedBy>
  <cp:lastPrinted>2018-02-02T04:16:04Z</cp:lastPrinted>
  <dcterms:created xsi:type="dcterms:W3CDTF">2017-12-25T01:19:50Z</dcterms:created>
  <dcterms:modified xsi:type="dcterms:W3CDTF">2018-02-04T23:56:43Z</dcterms:modified>
  <cp:category/>
</cp:coreProperties>
</file>